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Documents\WEBsitedocumenten\"/>
    </mc:Choice>
  </mc:AlternateContent>
  <xr:revisionPtr revIDLastSave="0" documentId="8_{D1F4E921-02F0-463F-81B4-76150CE8D3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E7" i="1" l="1"/>
  <c r="E6" i="1"/>
  <c r="E5" i="1"/>
  <c r="F19" i="1" l="1"/>
  <c r="H19" i="1" s="1"/>
  <c r="F20" i="1"/>
  <c r="H20" i="1" s="1"/>
  <c r="D7" i="1" l="1"/>
  <c r="D6" i="1"/>
</calcChain>
</file>

<file path=xl/sharedStrings.xml><?xml version="1.0" encoding="utf-8"?>
<sst xmlns="http://schemas.openxmlformats.org/spreadsheetml/2006/main" count="27" uniqueCount="26">
  <si>
    <t>perskosten als DS &gt; 22 % (€/ton pulp)</t>
  </si>
  <si>
    <t>perskosten als DS &lt; 21</t>
  </si>
  <si>
    <t>kg DS à 100%</t>
  </si>
  <si>
    <t xml:space="preserve">natte pulp </t>
  </si>
  <si>
    <t xml:space="preserve">perspulp </t>
  </si>
  <si>
    <t>% DS</t>
  </si>
  <si>
    <t>pulprecht (ton)</t>
  </si>
  <si>
    <t>ton geleverde bieten</t>
  </si>
  <si>
    <t>prijs (€/ton)</t>
  </si>
  <si>
    <t>pulprecht</t>
  </si>
  <si>
    <r>
      <t xml:space="preserve">perskosten als DS is </t>
    </r>
    <r>
      <rPr>
        <sz val="11"/>
        <color theme="1"/>
        <rFont val="Calibri"/>
        <family val="2"/>
      </rPr>
      <t>≥21 en &lt;</t>
    </r>
    <r>
      <rPr>
        <sz val="11"/>
        <color theme="1"/>
        <rFont val="Gill Sans MT"/>
        <family val="2"/>
        <scheme val="minor"/>
      </rPr>
      <t xml:space="preserve"> 22 % (€/ton pulp)</t>
    </r>
  </si>
  <si>
    <t>ton bieten nodig voor 1 ton pulp</t>
  </si>
  <si>
    <t>perspulp als DS &gt; 22 % (€/ton pulp)</t>
  </si>
  <si>
    <r>
      <t xml:space="preserve">perspulp als DS is </t>
    </r>
    <r>
      <rPr>
        <sz val="11"/>
        <color theme="1"/>
        <rFont val="Calibri"/>
        <family val="2"/>
      </rPr>
      <t>≥21 en &lt;</t>
    </r>
    <r>
      <rPr>
        <sz val="11"/>
        <color theme="1"/>
        <rFont val="Gill Sans MT"/>
        <family val="2"/>
        <scheme val="minor"/>
      </rPr>
      <t xml:space="preserve"> 22 % (€/ton pulp)</t>
    </r>
  </si>
  <si>
    <t xml:space="preserve"> perspulp als DS &lt; 21 % (€/ton)</t>
  </si>
  <si>
    <r>
      <t xml:space="preserve">forfaitaire transportkosten perspulp </t>
    </r>
    <r>
      <rPr>
        <i/>
        <sz val="9"/>
        <color theme="1"/>
        <rFont val="Gill Sans MT"/>
        <family val="2"/>
        <scheme val="minor"/>
      </rPr>
      <t>(binnen recht = 21 % BTW, buiten recht = 6 % BTW)</t>
    </r>
  </si>
  <si>
    <t>al de vermelde prijzen zijn exclusief 6 % BTW</t>
  </si>
  <si>
    <t>droge pulp</t>
  </si>
  <si>
    <t xml:space="preserve">vul de gele vakjes zelf in </t>
  </si>
  <si>
    <t>-</t>
  </si>
  <si>
    <t>REKENBLAD PULP ISCAL</t>
  </si>
  <si>
    <t>transportprijs</t>
  </si>
  <si>
    <t xml:space="preserve">pulpprijs buiten recht (inclusief perskosten) </t>
  </si>
  <si>
    <t>meerprijs pulp in maisperiode (op vraag van de afnemer)</t>
  </si>
  <si>
    <t>2021/22</t>
  </si>
  <si>
    <t>pulpvergoeding/ton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</si>
</sst>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sz val="11"/>
      <color theme="1"/>
      <name val="Calibri"/>
      <family val="2"/>
    </font>
    <font>
      <sz val="14"/>
      <color theme="1"/>
      <name val="Gill Sans MT"/>
      <family val="2"/>
      <scheme val="minor"/>
    </font>
    <font>
      <b/>
      <sz val="14"/>
      <color theme="1"/>
      <name val="Gill Sans MT"/>
      <family val="2"/>
      <scheme val="minor"/>
    </font>
    <font>
      <i/>
      <sz val="16"/>
      <color theme="1"/>
      <name val="Gill Sans MT"/>
      <family val="2"/>
      <scheme val="minor"/>
    </font>
    <font>
      <i/>
      <sz val="8"/>
      <color theme="1"/>
      <name val="Gill Sans MT"/>
      <family val="2"/>
      <scheme val="minor"/>
    </font>
    <font>
      <i/>
      <sz val="9"/>
      <color theme="1"/>
      <name val="Gill Sans MT"/>
      <family val="2"/>
      <scheme val="minor"/>
    </font>
    <font>
      <i/>
      <sz val="10"/>
      <color theme="1"/>
      <name val="Gill Sans MT"/>
      <family val="2"/>
      <scheme val="minor"/>
    </font>
    <font>
      <b/>
      <sz val="18"/>
      <color theme="1"/>
      <name val="Gill Sans MT"/>
      <family val="2"/>
      <scheme val="minor"/>
    </font>
    <font>
      <b/>
      <sz val="16"/>
      <color theme="1"/>
      <name val="Gill Sans MT"/>
      <family val="2"/>
      <scheme val="minor"/>
    </font>
    <font>
      <b/>
      <sz val="14"/>
      <name val="Gill Sans MT"/>
      <family val="2"/>
      <scheme val="minor"/>
    </font>
    <font>
      <b/>
      <sz val="14"/>
      <color theme="7" tint="0.39997558519241921"/>
      <name val="Gill Sans MT"/>
      <family val="2"/>
      <scheme val="minor"/>
    </font>
    <font>
      <b/>
      <sz val="11"/>
      <name val="Gill Sans MT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3" borderId="10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2" fontId="0" fillId="0" borderId="0" xfId="0" applyNumberFormat="1" applyAlignment="1">
      <alignment vertical="center"/>
    </xf>
    <xf numFmtId="0" fontId="0" fillId="3" borderId="20" xfId="0" applyFill="1" applyBorder="1" applyAlignment="1">
      <alignment horizontal="right" vertical="center"/>
    </xf>
    <xf numFmtId="0" fontId="0" fillId="6" borderId="23" xfId="0" applyFill="1" applyBorder="1" applyAlignment="1">
      <alignment vertical="center"/>
    </xf>
    <xf numFmtId="0" fontId="0" fillId="0" borderId="1" xfId="0" applyBorder="1" applyAlignment="1">
      <alignment vertical="center"/>
    </xf>
    <xf numFmtId="2" fontId="0" fillId="4" borderId="6" xfId="0" applyNumberFormat="1" applyFill="1" applyBorder="1" applyAlignment="1" applyProtection="1">
      <alignment horizontal="center" vertical="center"/>
      <protection locked="0" hidden="1"/>
    </xf>
    <xf numFmtId="0" fontId="0" fillId="4" borderId="5" xfId="0" applyFont="1" applyFill="1" applyBorder="1" applyAlignment="1" applyProtection="1">
      <alignment horizontal="center" vertical="center"/>
      <protection locked="0" hidden="1"/>
    </xf>
    <xf numFmtId="0" fontId="0" fillId="4" borderId="23" xfId="0" applyFill="1" applyBorder="1" applyAlignment="1" applyProtection="1">
      <alignment horizontal="center" vertical="center"/>
      <protection locked="0" hidden="1"/>
    </xf>
    <xf numFmtId="0" fontId="0" fillId="5" borderId="3" xfId="0" applyFill="1" applyBorder="1" applyAlignment="1">
      <alignment horizontal="right" vertical="center"/>
    </xf>
    <xf numFmtId="0" fontId="5" fillId="4" borderId="0" xfId="0" applyFont="1" applyFill="1" applyAlignment="1">
      <alignment horizontal="center"/>
    </xf>
    <xf numFmtId="2" fontId="4" fillId="2" borderId="8" xfId="0" applyNumberFormat="1" applyFont="1" applyFill="1" applyBorder="1" applyAlignment="1" applyProtection="1">
      <alignment horizontal="center" vertical="center"/>
      <protection hidden="1"/>
    </xf>
    <xf numFmtId="2" fontId="4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Alignment="1" applyProtection="1">
      <alignment horizontal="right"/>
      <protection hidden="1"/>
    </xf>
    <xf numFmtId="2" fontId="4" fillId="2" borderId="7" xfId="0" applyNumberFormat="1" applyFont="1" applyFill="1" applyBorder="1" applyAlignment="1" applyProtection="1">
      <alignment horizontal="center" vertical="center"/>
      <protection hidden="1"/>
    </xf>
    <xf numFmtId="0" fontId="1" fillId="8" borderId="3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0" fillId="10" borderId="3" xfId="0" applyFill="1" applyBorder="1" applyAlignment="1">
      <alignment horizontal="right" vertical="center"/>
    </xf>
    <xf numFmtId="0" fontId="0" fillId="10" borderId="4" xfId="0" applyFill="1" applyBorder="1" applyAlignment="1">
      <alignment horizontal="right" vertical="center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2" fontId="4" fillId="0" borderId="0" xfId="0" applyNumberFormat="1" applyFont="1" applyFill="1" applyBorder="1" applyAlignment="1" applyProtection="1">
      <alignment horizontal="center" vertical="center"/>
      <protection hidden="1"/>
    </xf>
    <xf numFmtId="2" fontId="4" fillId="2" borderId="3" xfId="0" applyNumberFormat="1" applyFont="1" applyFill="1" applyBorder="1" applyAlignment="1" applyProtection="1">
      <alignment horizontal="center" vertical="center"/>
      <protection hidden="1"/>
    </xf>
    <xf numFmtId="2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right" vertical="center"/>
    </xf>
    <xf numFmtId="2" fontId="11" fillId="11" borderId="3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  <protection hidden="1"/>
    </xf>
    <xf numFmtId="2" fontId="3" fillId="3" borderId="13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3" borderId="20" xfId="0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0" fontId="0" fillId="3" borderId="22" xfId="0" applyFill="1" applyBorder="1" applyAlignment="1">
      <alignment horizontal="right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right" vertical="center"/>
    </xf>
    <xf numFmtId="0" fontId="0" fillId="5" borderId="13" xfId="0" applyFill="1" applyBorder="1" applyAlignment="1">
      <alignment horizontal="right" vertical="center"/>
    </xf>
    <xf numFmtId="0" fontId="0" fillId="5" borderId="14" xfId="0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0" fontId="0" fillId="3" borderId="14" xfId="0" applyFill="1" applyBorder="1" applyAlignment="1">
      <alignment horizontal="right" vertical="center"/>
    </xf>
    <xf numFmtId="0" fontId="0" fillId="9" borderId="4" xfId="0" applyFill="1" applyBorder="1" applyAlignment="1">
      <alignment horizontal="right" vertical="center"/>
    </xf>
    <xf numFmtId="0" fontId="0" fillId="9" borderId="23" xfId="0" applyFill="1" applyBorder="1" applyAlignment="1">
      <alignment horizontal="right" vertical="center"/>
    </xf>
    <xf numFmtId="0" fontId="10" fillId="7" borderId="4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hidden="1"/>
    </xf>
    <xf numFmtId="2" fontId="0" fillId="2" borderId="18" xfId="0" applyNumberFormat="1" applyFill="1" applyBorder="1" applyAlignment="1" applyProtection="1">
      <alignment horizontal="center" vertical="center"/>
      <protection hidden="1"/>
    </xf>
    <xf numFmtId="2" fontId="0" fillId="2" borderId="9" xfId="0" applyNumberFormat="1" applyFont="1" applyFill="1" applyBorder="1" applyAlignment="1" applyProtection="1">
      <alignment horizontal="center" vertical="center"/>
      <protection hidden="1"/>
    </xf>
    <xf numFmtId="2" fontId="0" fillId="2" borderId="16" xfId="0" applyNumberFormat="1" applyFont="1" applyFill="1" applyBorder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0" fontId="1" fillId="8" borderId="19" xfId="0" applyFont="1" applyFill="1" applyBorder="1" applyAlignment="1" applyProtection="1">
      <alignment horizontal="center" vertical="center"/>
      <protection hidden="1"/>
    </xf>
    <xf numFmtId="0" fontId="1" fillId="8" borderId="14" xfId="0" applyFont="1" applyFill="1" applyBorder="1" applyAlignment="1" applyProtection="1">
      <alignment horizontal="center" vertical="center"/>
      <protection hidden="1"/>
    </xf>
    <xf numFmtId="0" fontId="0" fillId="4" borderId="12" xfId="0" applyFont="1" applyFill="1" applyBorder="1" applyAlignment="1" applyProtection="1">
      <alignment horizontal="center" vertical="center"/>
      <protection locked="0" hidden="1"/>
    </xf>
    <xf numFmtId="0" fontId="0" fillId="4" borderId="25" xfId="0" applyFont="1" applyFill="1" applyBorder="1" applyAlignment="1" applyProtection="1">
      <alignment horizontal="center" vertical="center"/>
      <protection locked="0" hidden="1"/>
    </xf>
    <xf numFmtId="0" fontId="0" fillId="4" borderId="11" xfId="0" applyFill="1" applyBorder="1" applyAlignment="1" applyProtection="1">
      <alignment horizontal="center" vertical="center"/>
      <protection locked="0" hidden="1"/>
    </xf>
    <xf numFmtId="0" fontId="0" fillId="4" borderId="18" xfId="0" applyFill="1" applyBorder="1" applyAlignment="1" applyProtection="1">
      <alignment horizontal="center" vertical="center"/>
      <protection locked="0" hidden="1"/>
    </xf>
    <xf numFmtId="0" fontId="3" fillId="9" borderId="2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3" borderId="9" xfId="0" applyFont="1" applyFill="1" applyBorder="1" applyAlignment="1">
      <alignment horizontal="right" vertical="center"/>
    </xf>
    <xf numFmtId="0" fontId="0" fillId="3" borderId="15" xfId="0" applyFont="1" applyFill="1" applyBorder="1" applyAlignment="1">
      <alignment horizontal="right" vertical="center"/>
    </xf>
    <xf numFmtId="0" fontId="0" fillId="3" borderId="16" xfId="0" applyFont="1" applyFill="1" applyBorder="1" applyAlignment="1">
      <alignment horizontal="right" vertical="center"/>
    </xf>
    <xf numFmtId="0" fontId="0" fillId="3" borderId="10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/>
    </xf>
    <xf numFmtId="0" fontId="0" fillId="3" borderId="17" xfId="0" applyFont="1" applyFill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0000"/>
      <color rgb="FFA653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orsprong">
  <a:themeElements>
    <a:clrScheme name="Oorsprong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orsprong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orsprong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workbookViewId="0">
      <selection activeCell="J15" sqref="J14:J15"/>
    </sheetView>
  </sheetViews>
  <sheetFormatPr defaultColWidth="9" defaultRowHeight="18" x14ac:dyDescent="0.5"/>
  <cols>
    <col min="1" max="1" width="48.44140625" style="1" customWidth="1"/>
    <col min="2" max="2" width="49.6640625" style="1" hidden="1" customWidth="1"/>
    <col min="3" max="3" width="28" style="1" customWidth="1"/>
    <col min="4" max="4" width="15.21875" style="1" customWidth="1"/>
    <col min="5" max="5" width="9.44140625" style="1" hidden="1" customWidth="1"/>
    <col min="6" max="6" width="9.109375" style="1" customWidth="1"/>
    <col min="7" max="7" width="8.6640625" style="1" customWidth="1"/>
    <col min="8" max="8" width="15.6640625" style="1" customWidth="1"/>
    <col min="9" max="9" width="14" style="1" customWidth="1"/>
    <col min="10" max="16384" width="9" style="1"/>
  </cols>
  <sheetData>
    <row r="1" spans="1:8" ht="35.25" customHeight="1" x14ac:dyDescent="0.5">
      <c r="A1" s="56" t="s">
        <v>20</v>
      </c>
      <c r="C1" s="39" t="s">
        <v>24</v>
      </c>
      <c r="D1" s="40"/>
      <c r="E1" s="35"/>
    </row>
    <row r="2" spans="1:8" ht="18.600000000000001" customHeight="1" thickBot="1" x14ac:dyDescent="0.55000000000000004">
      <c r="A2" s="57"/>
      <c r="C2" s="41"/>
      <c r="D2" s="42"/>
      <c r="E2" s="36"/>
    </row>
    <row r="3" spans="1:8" ht="25.2" thickBot="1" x14ac:dyDescent="0.65">
      <c r="A3" s="14" t="s">
        <v>18</v>
      </c>
      <c r="C3" s="34" t="s">
        <v>25</v>
      </c>
      <c r="D3" s="30">
        <v>5.4</v>
      </c>
      <c r="E3" s="30">
        <v>4.25</v>
      </c>
    </row>
    <row r="4" spans="1:8" ht="22.2" thickBot="1" x14ac:dyDescent="0.55000000000000004">
      <c r="A4" s="23" t="s">
        <v>22</v>
      </c>
      <c r="B4" s="2"/>
      <c r="C4" s="20" t="s">
        <v>5</v>
      </c>
      <c r="D4" s="33" t="s">
        <v>8</v>
      </c>
      <c r="E4" s="32"/>
      <c r="F4" s="6"/>
    </row>
    <row r="5" spans="1:8" ht="21.6" x14ac:dyDescent="0.3">
      <c r="A5" s="3" t="s">
        <v>12</v>
      </c>
      <c r="B5" s="4"/>
      <c r="C5" s="10">
        <v>22.5</v>
      </c>
      <c r="D5" s="16">
        <f>(D3*($C$5/100))*(1000/48.4)+$D$12</f>
        <v>29.813305785123973</v>
      </c>
      <c r="E5" s="16">
        <f t="shared" ref="E5" si="0">(E3*($C$5/100))*(1000/48.4)+$D$12</f>
        <v>24.467231404958682</v>
      </c>
      <c r="F5" s="22"/>
      <c r="G5" s="18"/>
      <c r="H5" s="18"/>
    </row>
    <row r="6" spans="1:8" ht="21.6" x14ac:dyDescent="0.5">
      <c r="A6" s="3" t="s">
        <v>13</v>
      </c>
      <c r="B6" s="4"/>
      <c r="C6" s="10">
        <v>21</v>
      </c>
      <c r="D6" s="16">
        <f>(D3*($C$6/100))*(1000/48.4)+$D$13</f>
        <v>27.609752066115707</v>
      </c>
      <c r="E6" s="16">
        <f t="shared" ref="E6" si="1">(E3*($C$6/100))*(1000/48.4)+$D$13</f>
        <v>22.620082644628098</v>
      </c>
      <c r="F6" s="17"/>
    </row>
    <row r="7" spans="1:8" ht="22.2" thickBot="1" x14ac:dyDescent="0.55000000000000004">
      <c r="A7" s="3" t="s">
        <v>14</v>
      </c>
      <c r="B7" s="4"/>
      <c r="C7" s="10">
        <v>19</v>
      </c>
      <c r="D7" s="16">
        <f>(D3*($C$7/100))*(1000/48.4)</f>
        <v>21.198347107438018</v>
      </c>
      <c r="E7" s="16">
        <f t="shared" ref="E7" si="2">(E3*($C$7/100))*(1000/48.4)</f>
        <v>16.683884297520663</v>
      </c>
      <c r="F7" s="17"/>
    </row>
    <row r="8" spans="1:8" ht="22.2" hidden="1" thickBot="1" x14ac:dyDescent="0.55000000000000004">
      <c r="A8" s="7" t="s">
        <v>17</v>
      </c>
      <c r="B8" s="5"/>
      <c r="C8" s="8"/>
      <c r="D8" s="25">
        <v>170</v>
      </c>
      <c r="E8" s="25">
        <v>170</v>
      </c>
      <c r="F8" s="31">
        <v>170</v>
      </c>
      <c r="G8" s="17"/>
    </row>
    <row r="9" spans="1:8" hidden="1" x14ac:dyDescent="0.5">
      <c r="A9" s="54" t="s">
        <v>23</v>
      </c>
      <c r="B9" s="1">
        <v>52</v>
      </c>
      <c r="D9" s="46">
        <v>3</v>
      </c>
      <c r="E9" s="46">
        <v>3</v>
      </c>
    </row>
    <row r="10" spans="1:8" ht="18.600000000000001" hidden="1" thickBot="1" x14ac:dyDescent="0.55000000000000004">
      <c r="A10" s="55"/>
      <c r="D10" s="47"/>
      <c r="E10" s="70"/>
    </row>
    <row r="11" spans="1:8" ht="24.75" customHeight="1" thickBot="1" x14ac:dyDescent="0.55000000000000004">
      <c r="A11" s="24"/>
      <c r="C11" s="37" t="s">
        <v>16</v>
      </c>
      <c r="D11" s="38"/>
      <c r="E11" s="22"/>
    </row>
    <row r="12" spans="1:8" ht="21.6" x14ac:dyDescent="0.5">
      <c r="A12" s="72" t="s">
        <v>0</v>
      </c>
      <c r="B12" s="73"/>
      <c r="C12" s="74"/>
      <c r="D12" s="15">
        <v>4.71</v>
      </c>
      <c r="E12" s="15">
        <v>4.71</v>
      </c>
    </row>
    <row r="13" spans="1:8" ht="21.6" x14ac:dyDescent="0.5">
      <c r="A13" s="75" t="s">
        <v>10</v>
      </c>
      <c r="B13" s="76"/>
      <c r="C13" s="77"/>
      <c r="D13" s="16">
        <v>4.18</v>
      </c>
      <c r="E13" s="16">
        <v>4.18</v>
      </c>
    </row>
    <row r="14" spans="1:8" ht="22.2" thickBot="1" x14ac:dyDescent="0.55000000000000004">
      <c r="A14" s="43" t="s">
        <v>1</v>
      </c>
      <c r="B14" s="44"/>
      <c r="C14" s="45"/>
      <c r="D14" s="19">
        <v>0</v>
      </c>
      <c r="E14" s="19">
        <v>0</v>
      </c>
    </row>
    <row r="15" spans="1:8" ht="24.75" customHeight="1" thickBot="1" x14ac:dyDescent="0.55000000000000004">
      <c r="A15" s="48" t="s">
        <v>15</v>
      </c>
      <c r="B15" s="49"/>
      <c r="C15" s="50"/>
      <c r="D15" s="17"/>
      <c r="E15" s="17"/>
    </row>
    <row r="16" spans="1:8" ht="22.2" thickBot="1" x14ac:dyDescent="0.55000000000000004">
      <c r="A16" s="51" t="s">
        <v>21</v>
      </c>
      <c r="B16" s="52"/>
      <c r="C16" s="53"/>
      <c r="D16" s="27">
        <v>5.25</v>
      </c>
      <c r="E16" s="16" t="s">
        <v>19</v>
      </c>
    </row>
    <row r="17" spans="1:9" ht="25.5" customHeight="1" thickBot="1" x14ac:dyDescent="0.55000000000000004">
      <c r="A17" s="71"/>
      <c r="B17" s="71"/>
      <c r="C17" s="71"/>
      <c r="D17" s="26"/>
      <c r="E17" s="28"/>
    </row>
    <row r="18" spans="1:9" ht="29.25" customHeight="1" thickBot="1" x14ac:dyDescent="0.55000000000000004">
      <c r="A18" s="13" t="s">
        <v>9</v>
      </c>
      <c r="B18" s="2" t="s">
        <v>2</v>
      </c>
      <c r="C18" s="20" t="s">
        <v>7</v>
      </c>
      <c r="D18" s="64" t="s">
        <v>5</v>
      </c>
      <c r="E18" s="65"/>
      <c r="F18" s="62" t="s">
        <v>6</v>
      </c>
      <c r="G18" s="63"/>
      <c r="H18" s="62" t="s">
        <v>11</v>
      </c>
      <c r="I18" s="63"/>
    </row>
    <row r="19" spans="1:9" hidden="1" x14ac:dyDescent="0.5">
      <c r="A19" s="29" t="s">
        <v>3</v>
      </c>
      <c r="B19" s="9">
        <v>51</v>
      </c>
      <c r="C19" s="11">
        <v>800</v>
      </c>
      <c r="D19" s="66">
        <v>12</v>
      </c>
      <c r="E19" s="67"/>
      <c r="F19" s="60">
        <f>((51*(100/D19))*C19)/1000</f>
        <v>340.00000000000006</v>
      </c>
      <c r="G19" s="61"/>
      <c r="H19" s="60">
        <f>C19/F19</f>
        <v>2.3529411764705879</v>
      </c>
      <c r="I19" s="61"/>
    </row>
    <row r="20" spans="1:9" ht="18.600000000000001" thickBot="1" x14ac:dyDescent="0.55000000000000004">
      <c r="A20" s="21" t="s">
        <v>4</v>
      </c>
      <c r="B20" s="1">
        <v>48.4</v>
      </c>
      <c r="C20" s="12">
        <v>1000</v>
      </c>
      <c r="D20" s="68">
        <v>23</v>
      </c>
      <c r="E20" s="69"/>
      <c r="F20" s="58">
        <f>((48.4*(100/D20))*C20)/1000</f>
        <v>210.43478260869563</v>
      </c>
      <c r="G20" s="59"/>
      <c r="H20" s="58">
        <f>C20/F20</f>
        <v>4.7520661157024797</v>
      </c>
      <c r="I20" s="59"/>
    </row>
  </sheetData>
  <sheetProtection sheet="1" objects="1" scenarios="1"/>
  <mergeCells count="21">
    <mergeCell ref="A16:C16"/>
    <mergeCell ref="A9:A10"/>
    <mergeCell ref="A1:A2"/>
    <mergeCell ref="H20:I20"/>
    <mergeCell ref="F20:G20"/>
    <mergeCell ref="H19:I19"/>
    <mergeCell ref="F19:G19"/>
    <mergeCell ref="H18:I18"/>
    <mergeCell ref="F18:G18"/>
    <mergeCell ref="D18:E18"/>
    <mergeCell ref="D19:E19"/>
    <mergeCell ref="D20:E20"/>
    <mergeCell ref="E9:E10"/>
    <mergeCell ref="A17:C17"/>
    <mergeCell ref="A12:C12"/>
    <mergeCell ref="A13:C13"/>
    <mergeCell ref="C11:D11"/>
    <mergeCell ref="C1:D2"/>
    <mergeCell ref="A14:C14"/>
    <mergeCell ref="D9:D10"/>
    <mergeCell ref="A15:C15"/>
  </mergeCells>
  <dataValidations count="3">
    <dataValidation type="decimal" allowBlank="1" showInputMessage="1" showErrorMessage="1" error="alleen waarde van 21 tot 21,99 is toegestaan" sqref="C6" xr:uid="{00000000-0002-0000-0000-000000000000}">
      <formula1>21</formula1>
      <formula2>21.99</formula2>
    </dataValidation>
    <dataValidation type="decimal" operator="lessThan" allowBlank="1" showInputMessage="1" showErrorMessage="1" error="alleen waarde kleiner dan 21 is toegestaan" sqref="C7" xr:uid="{00000000-0002-0000-0000-000001000000}">
      <formula1>21</formula1>
    </dataValidation>
    <dataValidation type="decimal" operator="greaterThanOrEqual" allowBlank="1" showInputMessage="1" showErrorMessage="1" error="alleen waarde hoger of gelijk aan 22 is toegestaan" sqref="C5" xr:uid="{00000000-0002-0000-0000-000002000000}">
      <formula1>22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abuelo</cp:lastModifiedBy>
  <dcterms:created xsi:type="dcterms:W3CDTF">2011-05-27T08:30:26Z</dcterms:created>
  <dcterms:modified xsi:type="dcterms:W3CDTF">2021-09-07T16:05:46Z</dcterms:modified>
</cp:coreProperties>
</file>